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80" windowHeight="13680" activeTab="0"/>
  </bookViews>
  <sheets>
    <sheet name="Botany Bay" sheetId="1" r:id="rId1"/>
    <sheet name="Alegri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<sst xmlns="http://schemas.openxmlformats.org/spreadsheetml/2006/main" count="172" uniqueCount="35">
  <si>
    <t>inboard</t>
  </si>
  <si>
    <t>outboard</t>
  </si>
  <si>
    <t>Aft</t>
  </si>
  <si>
    <t>Fore</t>
  </si>
  <si>
    <t>72F</t>
  </si>
  <si>
    <t>Deltas</t>
  </si>
  <si>
    <t>Averages</t>
  </si>
  <si>
    <t>min</t>
  </si>
  <si>
    <t>max</t>
  </si>
  <si>
    <t>range</t>
  </si>
  <si>
    <t xml:space="preserve"> </t>
  </si>
  <si>
    <t>Six Cell</t>
  </si>
  <si>
    <t>Six Cell Deltas</t>
  </si>
  <si>
    <t>Six Cell Delta</t>
  </si>
  <si>
    <t>Equalized Twice w/inverter (6 amps continuous for 8 hours, 61 ah absorbed last cycle)</t>
  </si>
  <si>
    <t>Equalized once w/inverter (6 amps continuous for 8 hours, 52 ah absorbed last cycle)</t>
  </si>
  <si>
    <t>8d outboard -mid</t>
  </si>
  <si>
    <t>8d outboard -fore</t>
  </si>
  <si>
    <t>8d inboard -mid</t>
  </si>
  <si>
    <t>8d inboard -fore</t>
  </si>
  <si>
    <t>4d inboard -mid</t>
  </si>
  <si>
    <t>4d inboard -fore</t>
  </si>
  <si>
    <t>8d outboard -aft</t>
  </si>
  <si>
    <t>8d inboard -aft</t>
  </si>
  <si>
    <t>4d inboard -aft</t>
  </si>
  <si>
    <t>Equalized once w/inverter (6 amps continuous for 8 hours, 50 ah absorbed last cycle)</t>
  </si>
  <si>
    <t>Start Long discharge 7am cycle to 10.5V, pulling 20Amps should take 33 hours</t>
  </si>
  <si>
    <t>At 7am next day the following readings were taken, voltage is 11.05</t>
  </si>
  <si>
    <t>Total energy pulled from bank 625ah</t>
  </si>
  <si>
    <t>Note, inverter shutdown at 10.5v, recycled to 11.35V after resting ~2hrs</t>
  </si>
  <si>
    <t>Charging at 100 amps</t>
  </si>
  <si>
    <t>Battery specific gravity approximately 1.075 but hard to read very</t>
  </si>
  <si>
    <t>small differences cell to cell</t>
  </si>
  <si>
    <t>Charged at 100 amps, should take approximately 7-8 hours to fully charge.</t>
  </si>
  <si>
    <t>Completed charge cycle, note charger dropped into float at 8 hours and had to recycle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</si>
</sst>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72">
      <selection activeCell="A105" sqref="A105"/>
    </sheetView>
  </sheetViews>
  <sheetFormatPr defaultColWidth="9.140625" defaultRowHeight="12.75"/>
  <cols>
    <col min="7" max="7" width="14.00390625" style="0" bestFit="1" customWidth="1"/>
  </cols>
  <sheetData>
    <row r="1" spans="1:4" ht="12.75">
      <c r="A1" s="1">
        <v>38193</v>
      </c>
      <c r="B1" t="s">
        <v>0</v>
      </c>
      <c r="C1" t="s">
        <v>1</v>
      </c>
      <c r="D1" t="s">
        <v>11</v>
      </c>
    </row>
    <row r="2" spans="1:4" ht="12.75">
      <c r="A2" t="s">
        <v>2</v>
      </c>
      <c r="B2" s="2">
        <v>1.225</v>
      </c>
      <c r="C2" s="2">
        <v>1.225</v>
      </c>
      <c r="D2" s="2">
        <f>SUM(B2:C4)</f>
        <v>7.375</v>
      </c>
    </row>
    <row r="3" spans="2:4" ht="12.75">
      <c r="B3" s="2">
        <v>1.225</v>
      </c>
      <c r="C3" s="2">
        <v>1.25</v>
      </c>
      <c r="D3" s="2" t="s">
        <v>10</v>
      </c>
    </row>
    <row r="4" spans="2:4" ht="12.75">
      <c r="B4" s="2">
        <v>1.225</v>
      </c>
      <c r="C4" s="2">
        <v>1.225</v>
      </c>
      <c r="D4" s="2" t="s">
        <v>10</v>
      </c>
    </row>
    <row r="5" spans="2:4" ht="12.75">
      <c r="B5" s="2">
        <v>1.21</v>
      </c>
      <c r="C5" s="2">
        <v>1.235</v>
      </c>
      <c r="D5" s="2">
        <f>SUM(B5:C7)</f>
        <v>7.363000000000001</v>
      </c>
    </row>
    <row r="6" spans="1:4" ht="12.75">
      <c r="A6" t="s">
        <v>4</v>
      </c>
      <c r="B6" s="2">
        <v>1.223</v>
      </c>
      <c r="C6" s="2">
        <v>1.225</v>
      </c>
      <c r="D6" s="2" t="s">
        <v>10</v>
      </c>
    </row>
    <row r="7" spans="2:4" ht="12.75">
      <c r="B7" s="2">
        <v>1.235</v>
      </c>
      <c r="C7" s="2">
        <v>1.235</v>
      </c>
      <c r="D7" s="2" t="s">
        <v>10</v>
      </c>
    </row>
    <row r="8" spans="2:4" ht="12.75">
      <c r="B8" s="2">
        <v>1.26</v>
      </c>
      <c r="C8" s="2">
        <v>1.24</v>
      </c>
      <c r="D8" s="2">
        <f>SUM(B8:C10)</f>
        <v>7.395</v>
      </c>
    </row>
    <row r="9" spans="2:4" ht="12.75">
      <c r="B9" s="2">
        <v>1.25</v>
      </c>
      <c r="C9" s="2">
        <v>1.235</v>
      </c>
      <c r="D9" s="2" t="s">
        <v>10</v>
      </c>
    </row>
    <row r="10" spans="1:4" ht="12.75">
      <c r="A10" t="s">
        <v>3</v>
      </c>
      <c r="B10" s="2">
        <v>1.22</v>
      </c>
      <c r="C10" s="2">
        <v>1.19</v>
      </c>
      <c r="D10" s="2" t="s">
        <v>10</v>
      </c>
    </row>
    <row r="11" spans="2:4" ht="12.75">
      <c r="B11" s="2"/>
      <c r="C11" s="2"/>
      <c r="D11" s="2"/>
    </row>
    <row r="12" spans="1:4" ht="12.75">
      <c r="A12" t="s">
        <v>6</v>
      </c>
      <c r="B12" s="2">
        <f>AVERAGE(B2:C10)</f>
        <v>1.229611111111111</v>
      </c>
      <c r="C12" s="2"/>
      <c r="D12" s="2">
        <f>AVERAGE(D2:D10)</f>
        <v>7.377666666666667</v>
      </c>
    </row>
    <row r="13" spans="1:4" ht="12.75">
      <c r="A13" t="s">
        <v>7</v>
      </c>
      <c r="B13" s="2">
        <f>MIN(B2:C10)</f>
        <v>1.19</v>
      </c>
      <c r="C13" s="2"/>
      <c r="D13" s="2">
        <f>MIN(D2:D10)</f>
        <v>7.363000000000001</v>
      </c>
    </row>
    <row r="14" spans="1:4" ht="12.75">
      <c r="A14" t="s">
        <v>8</v>
      </c>
      <c r="B14" s="2">
        <f>MAX(B2:C10)</f>
        <v>1.26</v>
      </c>
      <c r="C14" s="2"/>
      <c r="D14" s="2">
        <f>MAX(D2:D10)</f>
        <v>7.395</v>
      </c>
    </row>
    <row r="15" spans="1:4" ht="12.75">
      <c r="A15" t="s">
        <v>9</v>
      </c>
      <c r="B15" s="2">
        <f>B14-B13</f>
        <v>0.07000000000000006</v>
      </c>
      <c r="C15" s="2"/>
      <c r="D15" s="2">
        <f>D14-D13</f>
        <v>0.03199999999999825</v>
      </c>
    </row>
    <row r="18" ht="12.75">
      <c r="E18" t="s">
        <v>14</v>
      </c>
    </row>
    <row r="19" spans="1:7" ht="12.75">
      <c r="A19" s="1">
        <v>38195</v>
      </c>
      <c r="B19" t="s">
        <v>0</v>
      </c>
      <c r="C19" t="s">
        <v>1</v>
      </c>
      <c r="D19" t="s">
        <v>11</v>
      </c>
      <c r="E19" t="s">
        <v>5</v>
      </c>
      <c r="G19" t="s">
        <v>12</v>
      </c>
    </row>
    <row r="20" spans="1:7" ht="12.75">
      <c r="A20" t="s">
        <v>2</v>
      </c>
      <c r="B20">
        <v>1.275</v>
      </c>
      <c r="C20">
        <v>1.25</v>
      </c>
      <c r="D20">
        <f>SUM(B20:C22)</f>
        <v>7.545</v>
      </c>
      <c r="E20">
        <f aca="true" t="shared" si="0" ref="E20:E28">+B20-B2</f>
        <v>0.04999999999999982</v>
      </c>
      <c r="F20">
        <f aca="true" t="shared" si="1" ref="F20:F28">+C20-C2</f>
        <v>0.02499999999999991</v>
      </c>
      <c r="G20">
        <f>+D20-D2</f>
        <v>0.16999999999999993</v>
      </c>
    </row>
    <row r="21" spans="2:7" ht="12.75">
      <c r="B21">
        <v>1.25</v>
      </c>
      <c r="C21">
        <v>1.25</v>
      </c>
      <c r="D21" t="s">
        <v>10</v>
      </c>
      <c r="E21">
        <f t="shared" si="0"/>
        <v>0.02499999999999991</v>
      </c>
      <c r="F21">
        <f t="shared" si="1"/>
        <v>0</v>
      </c>
      <c r="G21" t="s">
        <v>10</v>
      </c>
    </row>
    <row r="22" spans="2:7" ht="12.75">
      <c r="B22">
        <v>1.265</v>
      </c>
      <c r="C22">
        <v>1.255</v>
      </c>
      <c r="D22" t="s">
        <v>10</v>
      </c>
      <c r="E22">
        <f t="shared" si="0"/>
        <v>0.039999999999999813</v>
      </c>
      <c r="F22">
        <f t="shared" si="1"/>
        <v>0.029999999999999805</v>
      </c>
      <c r="G22" t="s">
        <v>10</v>
      </c>
    </row>
    <row r="23" spans="2:7" ht="12.75">
      <c r="B23">
        <v>1.25</v>
      </c>
      <c r="C23">
        <v>1.265</v>
      </c>
      <c r="D23">
        <f>SUM(B23:C25)</f>
        <v>7.559999999999999</v>
      </c>
      <c r="E23">
        <f t="shared" si="0"/>
        <v>0.040000000000000036</v>
      </c>
      <c r="F23">
        <f t="shared" si="1"/>
        <v>0.029999999999999805</v>
      </c>
      <c r="G23">
        <f>+D23-D5</f>
        <v>0.1969999999999974</v>
      </c>
    </row>
    <row r="24" spans="1:7" ht="12.75">
      <c r="A24" t="s">
        <v>4</v>
      </c>
      <c r="B24">
        <v>1.25</v>
      </c>
      <c r="C24">
        <v>1.265</v>
      </c>
      <c r="D24" t="s">
        <v>10</v>
      </c>
      <c r="E24">
        <f t="shared" si="0"/>
        <v>0.026999999999999913</v>
      </c>
      <c r="F24">
        <f t="shared" si="1"/>
        <v>0.039999999999999813</v>
      </c>
      <c r="G24" t="s">
        <v>10</v>
      </c>
    </row>
    <row r="25" spans="2:7" ht="12.75">
      <c r="B25">
        <v>1.265</v>
      </c>
      <c r="C25">
        <v>1.265</v>
      </c>
      <c r="D25" t="s">
        <v>10</v>
      </c>
      <c r="E25">
        <f t="shared" si="0"/>
        <v>0.029999999999999805</v>
      </c>
      <c r="F25">
        <f t="shared" si="1"/>
        <v>0.029999999999999805</v>
      </c>
      <c r="G25" t="s">
        <v>10</v>
      </c>
    </row>
    <row r="26" spans="2:7" ht="12.75">
      <c r="B26">
        <v>1.265</v>
      </c>
      <c r="C26">
        <v>1.275</v>
      </c>
      <c r="D26">
        <f>SUM(B26:C28)</f>
        <v>7.589999999999999</v>
      </c>
      <c r="E26">
        <f t="shared" si="0"/>
        <v>0.004999999999999893</v>
      </c>
      <c r="F26">
        <f t="shared" si="1"/>
        <v>0.03499999999999992</v>
      </c>
      <c r="G26">
        <f>+D26-D8</f>
        <v>0.1949999999999994</v>
      </c>
    </row>
    <row r="27" spans="2:7" ht="12.75">
      <c r="B27">
        <v>1.265</v>
      </c>
      <c r="C27">
        <v>1.265</v>
      </c>
      <c r="D27" t="s">
        <v>10</v>
      </c>
      <c r="E27">
        <f t="shared" si="0"/>
        <v>0.014999999999999902</v>
      </c>
      <c r="F27">
        <f t="shared" si="1"/>
        <v>0.029999999999999805</v>
      </c>
      <c r="G27" t="s">
        <v>10</v>
      </c>
    </row>
    <row r="28" spans="1:7" ht="12.75">
      <c r="A28" t="s">
        <v>3</v>
      </c>
      <c r="B28">
        <v>1.255</v>
      </c>
      <c r="C28">
        <v>1.265</v>
      </c>
      <c r="D28" t="s">
        <v>10</v>
      </c>
      <c r="E28">
        <f t="shared" si="0"/>
        <v>0.03499999999999992</v>
      </c>
      <c r="F28">
        <f t="shared" si="1"/>
        <v>0.07499999999999996</v>
      </c>
      <c r="G28" t="s">
        <v>10</v>
      </c>
    </row>
    <row r="30" spans="1:7" ht="12.75">
      <c r="A30" t="s">
        <v>6</v>
      </c>
      <c r="B30">
        <f>AVERAGE(B20:C28)</f>
        <v>1.2608333333333333</v>
      </c>
      <c r="D30">
        <f>AVERAGE(D20:D28)</f>
        <v>7.564999999999999</v>
      </c>
      <c r="E30">
        <f>AVERAGE(E20:F28)</f>
        <v>0.031222222222222103</v>
      </c>
      <c r="G30">
        <f>AVERAGE(G20:G28)</f>
        <v>0.18733333333333224</v>
      </c>
    </row>
    <row r="31" spans="1:7" ht="12.75">
      <c r="A31" t="s">
        <v>7</v>
      </c>
      <c r="B31">
        <f>MIN(B20:C28)</f>
        <v>1.25</v>
      </c>
      <c r="D31">
        <f>MIN(D20:D28)</f>
        <v>7.545</v>
      </c>
      <c r="E31">
        <f>MIN(E20:F28)</f>
        <v>0</v>
      </c>
      <c r="G31">
        <f>MIN(G20:G28)</f>
        <v>0.16999999999999993</v>
      </c>
    </row>
    <row r="32" spans="1:7" ht="12.75">
      <c r="A32" t="s">
        <v>8</v>
      </c>
      <c r="B32">
        <f>MAX(B20:C28)</f>
        <v>1.275</v>
      </c>
      <c r="D32">
        <f>MAX(D20:D28)</f>
        <v>7.589999999999999</v>
      </c>
      <c r="E32">
        <f>MAX(E20:F28)</f>
        <v>0.07499999999999996</v>
      </c>
      <c r="G32">
        <f>MAX(G20:G28)</f>
        <v>0.1969999999999974</v>
      </c>
    </row>
    <row r="33" spans="1:7" ht="12.75">
      <c r="A33" t="s">
        <v>9</v>
      </c>
      <c r="B33">
        <f>B32-B31</f>
        <v>0.02499999999999991</v>
      </c>
      <c r="D33">
        <f>D32-D31</f>
        <v>0.04499999999999904</v>
      </c>
      <c r="E33">
        <f>E32-E31</f>
        <v>0.07499999999999996</v>
      </c>
      <c r="G33">
        <f>G32-G31</f>
        <v>0.02699999999999747</v>
      </c>
    </row>
    <row r="35" ht="12.75">
      <c r="E35" t="s">
        <v>10</v>
      </c>
    </row>
    <row r="36" ht="12.75">
      <c r="E36" t="s">
        <v>15</v>
      </c>
    </row>
    <row r="37" spans="1:7" ht="12.75">
      <c r="A37" s="1">
        <v>38195</v>
      </c>
      <c r="B37" t="s">
        <v>0</v>
      </c>
      <c r="C37" t="s">
        <v>1</v>
      </c>
      <c r="D37" t="s">
        <v>11</v>
      </c>
      <c r="E37" t="s">
        <v>5</v>
      </c>
      <c r="G37" t="s">
        <v>13</v>
      </c>
    </row>
    <row r="38" spans="1:7" ht="12.75">
      <c r="A38" t="s">
        <v>2</v>
      </c>
      <c r="B38">
        <v>1.275</v>
      </c>
      <c r="C38">
        <v>1.275</v>
      </c>
      <c r="D38">
        <f>SUM(B38:C40)</f>
        <v>7.614999999999998</v>
      </c>
      <c r="E38">
        <f aca="true" t="shared" si="2" ref="E38:E46">+B38-B20</f>
        <v>0</v>
      </c>
      <c r="F38">
        <f aca="true" t="shared" si="3" ref="F38:F46">+C38-C20</f>
        <v>0.02499999999999991</v>
      </c>
      <c r="G38">
        <f>+D38-D20</f>
        <v>0.06999999999999851</v>
      </c>
    </row>
    <row r="39" spans="2:7" ht="12.75">
      <c r="B39">
        <v>1.26</v>
      </c>
      <c r="C39">
        <v>1.275</v>
      </c>
      <c r="D39" t="s">
        <v>10</v>
      </c>
      <c r="E39">
        <f t="shared" si="2"/>
        <v>0.010000000000000009</v>
      </c>
      <c r="F39">
        <f t="shared" si="3"/>
        <v>0.02499999999999991</v>
      </c>
      <c r="G39" t="s">
        <v>10</v>
      </c>
    </row>
    <row r="40" spans="2:7" ht="12.75">
      <c r="B40">
        <v>1.27</v>
      </c>
      <c r="C40">
        <v>1.26</v>
      </c>
      <c r="D40" t="s">
        <v>10</v>
      </c>
      <c r="E40">
        <f t="shared" si="2"/>
        <v>0.0050000000000001155</v>
      </c>
      <c r="F40">
        <f t="shared" si="3"/>
        <v>0.0050000000000001155</v>
      </c>
      <c r="G40" t="s">
        <v>10</v>
      </c>
    </row>
    <row r="41" spans="2:7" ht="12.75">
      <c r="B41">
        <v>1.275</v>
      </c>
      <c r="C41">
        <v>1.265</v>
      </c>
      <c r="D41">
        <f>SUM(B41:C43)</f>
        <v>7.62</v>
      </c>
      <c r="E41">
        <f t="shared" si="2"/>
        <v>0.02499999999999991</v>
      </c>
      <c r="F41">
        <f t="shared" si="3"/>
        <v>0</v>
      </c>
      <c r="G41">
        <f>+D41-D23</f>
        <v>0.060000000000001386</v>
      </c>
    </row>
    <row r="42" spans="1:7" ht="12.75">
      <c r="A42" t="s">
        <v>4</v>
      </c>
      <c r="B42">
        <v>1.275</v>
      </c>
      <c r="C42">
        <v>1.265</v>
      </c>
      <c r="D42" t="s">
        <v>10</v>
      </c>
      <c r="E42">
        <f t="shared" si="2"/>
        <v>0.02499999999999991</v>
      </c>
      <c r="F42">
        <f t="shared" si="3"/>
        <v>0</v>
      </c>
      <c r="G42" t="s">
        <v>10</v>
      </c>
    </row>
    <row r="43" spans="2:7" ht="12.75">
      <c r="B43">
        <v>1.275</v>
      </c>
      <c r="C43">
        <v>1.265</v>
      </c>
      <c r="D43" t="s">
        <v>10</v>
      </c>
      <c r="E43">
        <f t="shared" si="2"/>
        <v>0.010000000000000009</v>
      </c>
      <c r="F43">
        <f t="shared" si="3"/>
        <v>0</v>
      </c>
      <c r="G43" t="s">
        <v>10</v>
      </c>
    </row>
    <row r="44" spans="2:7" ht="12.75">
      <c r="B44">
        <v>1.275</v>
      </c>
      <c r="C44">
        <v>1.275</v>
      </c>
      <c r="D44">
        <f>SUM(B44:C46)</f>
        <v>7.620000000000001</v>
      </c>
      <c r="E44">
        <f t="shared" si="2"/>
        <v>0.010000000000000009</v>
      </c>
      <c r="F44">
        <f t="shared" si="3"/>
        <v>0</v>
      </c>
      <c r="G44">
        <f>+D44-D26</f>
        <v>0.030000000000002025</v>
      </c>
    </row>
    <row r="45" spans="2:7" ht="12.75">
      <c r="B45">
        <v>1.272</v>
      </c>
      <c r="C45">
        <v>1.27</v>
      </c>
      <c r="D45" t="s">
        <v>10</v>
      </c>
      <c r="E45">
        <f t="shared" si="2"/>
        <v>0.007000000000000117</v>
      </c>
      <c r="F45">
        <f t="shared" si="3"/>
        <v>0.0050000000000001155</v>
      </c>
      <c r="G45" t="s">
        <v>10</v>
      </c>
    </row>
    <row r="46" spans="1:7" ht="12.75">
      <c r="A46" t="s">
        <v>3</v>
      </c>
      <c r="B46">
        <v>1.258</v>
      </c>
      <c r="C46">
        <v>1.27</v>
      </c>
      <c r="D46" t="s">
        <v>10</v>
      </c>
      <c r="E46">
        <f t="shared" si="2"/>
        <v>0.0030000000000001137</v>
      </c>
      <c r="F46">
        <f t="shared" si="3"/>
        <v>0.0050000000000001155</v>
      </c>
      <c r="G46" t="s">
        <v>10</v>
      </c>
    </row>
    <row r="48" spans="1:7" ht="12.75">
      <c r="A48" t="s">
        <v>6</v>
      </c>
      <c r="B48">
        <f>AVERAGE(B38:C46)</f>
        <v>1.269722222222222</v>
      </c>
      <c r="D48">
        <f>AVERAGE(D38:D46)</f>
        <v>7.618333333333333</v>
      </c>
      <c r="E48">
        <f>AVERAGE(E38:F46)</f>
        <v>0.00888888888888891</v>
      </c>
      <c r="G48">
        <f>AVERAGE(G38:G46)</f>
        <v>0.053333333333333975</v>
      </c>
    </row>
    <row r="49" spans="1:7" ht="12.75">
      <c r="A49" t="s">
        <v>7</v>
      </c>
      <c r="B49">
        <f>MIN(B38:C46)</f>
        <v>1.258</v>
      </c>
      <c r="D49">
        <f>MIN(D38:D46)</f>
        <v>7.614999999999998</v>
      </c>
      <c r="E49">
        <f>MIN(E38:F46)</f>
        <v>0</v>
      </c>
      <c r="G49">
        <f>MIN(G38:G46)</f>
        <v>0.030000000000002025</v>
      </c>
    </row>
    <row r="50" spans="1:7" ht="12.75">
      <c r="A50" t="s">
        <v>8</v>
      </c>
      <c r="B50">
        <f>MAX(B38:C46)</f>
        <v>1.275</v>
      </c>
      <c r="D50">
        <f>MAX(D38:D46)</f>
        <v>7.620000000000001</v>
      </c>
      <c r="E50">
        <f>MAX(E38:F46)</f>
        <v>0.02499999999999991</v>
      </c>
      <c r="G50">
        <f>MAX(G38:G46)</f>
        <v>0.06999999999999851</v>
      </c>
    </row>
    <row r="51" spans="1:7" ht="12.75">
      <c r="A51" t="s">
        <v>9</v>
      </c>
      <c r="B51">
        <f>B50-B49</f>
        <v>0.016999999999999904</v>
      </c>
      <c r="D51">
        <f>D50-D49</f>
        <v>0.005000000000002558</v>
      </c>
      <c r="E51">
        <f>E50-E49</f>
        <v>0.02499999999999991</v>
      </c>
      <c r="G51">
        <f>G50-G49</f>
        <v>0.03999999999999648</v>
      </c>
    </row>
    <row r="54" ht="12.75">
      <c r="E54" t="s">
        <v>25</v>
      </c>
    </row>
    <row r="55" spans="1:7" ht="12.75">
      <c r="A55" s="1">
        <v>38196</v>
      </c>
      <c r="B55" t="s">
        <v>0</v>
      </c>
      <c r="C55" t="s">
        <v>1</v>
      </c>
      <c r="D55" t="s">
        <v>11</v>
      </c>
      <c r="E55" t="s">
        <v>5</v>
      </c>
      <c r="G55" t="s">
        <v>13</v>
      </c>
    </row>
    <row r="56" spans="1:7" ht="12.75">
      <c r="A56" t="s">
        <v>2</v>
      </c>
      <c r="B56">
        <v>1.275</v>
      </c>
      <c r="C56">
        <v>1.275</v>
      </c>
      <c r="D56">
        <f>SUM(B56:C58)</f>
        <v>7.635</v>
      </c>
      <c r="E56">
        <f aca="true" t="shared" si="4" ref="E56:E64">+B56-B38</f>
        <v>0</v>
      </c>
      <c r="F56">
        <f aca="true" t="shared" si="5" ref="F56:F64">+C56-C38</f>
        <v>0</v>
      </c>
      <c r="G56">
        <f>+D56-D38</f>
        <v>0.02000000000000135</v>
      </c>
    </row>
    <row r="57" spans="2:7" ht="12.75">
      <c r="B57">
        <v>1.27</v>
      </c>
      <c r="C57">
        <v>1.275</v>
      </c>
      <c r="D57" t="s">
        <v>10</v>
      </c>
      <c r="E57">
        <f t="shared" si="4"/>
        <v>0.010000000000000009</v>
      </c>
      <c r="F57">
        <f t="shared" si="5"/>
        <v>0</v>
      </c>
      <c r="G57" t="s">
        <v>10</v>
      </c>
    </row>
    <row r="58" spans="2:7" ht="12.75">
      <c r="B58">
        <v>1.27</v>
      </c>
      <c r="C58">
        <v>1.27</v>
      </c>
      <c r="D58" t="s">
        <v>10</v>
      </c>
      <c r="E58">
        <f t="shared" si="4"/>
        <v>0</v>
      </c>
      <c r="F58">
        <f t="shared" si="5"/>
        <v>0.010000000000000009</v>
      </c>
      <c r="G58" t="s">
        <v>10</v>
      </c>
    </row>
    <row r="59" spans="2:7" ht="12.75">
      <c r="B59">
        <v>1.275</v>
      </c>
      <c r="C59">
        <v>1.268</v>
      </c>
      <c r="D59">
        <f>SUM(B59:C61)</f>
        <v>7.623</v>
      </c>
      <c r="E59">
        <f t="shared" si="4"/>
        <v>0</v>
      </c>
      <c r="F59">
        <f t="shared" si="5"/>
        <v>0.0030000000000001137</v>
      </c>
      <c r="G59">
        <f>+D59-D41</f>
        <v>0.0030000000000001137</v>
      </c>
    </row>
    <row r="60" spans="1:7" ht="12.75">
      <c r="A60" t="s">
        <v>4</v>
      </c>
      <c r="B60">
        <v>1.275</v>
      </c>
      <c r="C60">
        <v>1.265</v>
      </c>
      <c r="D60" t="s">
        <v>10</v>
      </c>
      <c r="E60">
        <f t="shared" si="4"/>
        <v>0</v>
      </c>
      <c r="F60">
        <f t="shared" si="5"/>
        <v>0</v>
      </c>
      <c r="G60" t="s">
        <v>10</v>
      </c>
    </row>
    <row r="61" spans="2:7" ht="12.75">
      <c r="B61">
        <v>1.275</v>
      </c>
      <c r="C61">
        <v>1.265</v>
      </c>
      <c r="D61" t="s">
        <v>10</v>
      </c>
      <c r="E61">
        <f t="shared" si="4"/>
        <v>0</v>
      </c>
      <c r="F61">
        <f t="shared" si="5"/>
        <v>0</v>
      </c>
      <c r="G61" t="s">
        <v>10</v>
      </c>
    </row>
    <row r="62" spans="2:7" ht="12.75">
      <c r="B62">
        <v>1.275</v>
      </c>
      <c r="C62">
        <v>1.275</v>
      </c>
      <c r="D62">
        <f>SUM(B62:C64)</f>
        <v>7.638</v>
      </c>
      <c r="E62">
        <f t="shared" si="4"/>
        <v>0</v>
      </c>
      <c r="F62">
        <f t="shared" si="5"/>
        <v>0</v>
      </c>
      <c r="G62">
        <f>+D62-D44</f>
        <v>0.017999999999998906</v>
      </c>
    </row>
    <row r="63" spans="2:7" ht="12.75">
      <c r="B63">
        <v>1.275</v>
      </c>
      <c r="C63">
        <v>1.27</v>
      </c>
      <c r="D63" t="s">
        <v>10</v>
      </c>
      <c r="E63">
        <f t="shared" si="4"/>
        <v>0.0029999999999998916</v>
      </c>
      <c r="F63">
        <f t="shared" si="5"/>
        <v>0</v>
      </c>
      <c r="G63" t="s">
        <v>10</v>
      </c>
    </row>
    <row r="64" spans="1:7" ht="12.75">
      <c r="A64" t="s">
        <v>3</v>
      </c>
      <c r="B64">
        <v>1.27</v>
      </c>
      <c r="C64">
        <v>1.273</v>
      </c>
      <c r="D64" t="s">
        <v>10</v>
      </c>
      <c r="E64">
        <f t="shared" si="4"/>
        <v>0.01200000000000001</v>
      </c>
      <c r="F64">
        <f t="shared" si="5"/>
        <v>0.0029999999999998916</v>
      </c>
      <c r="G64" t="s">
        <v>10</v>
      </c>
    </row>
    <row r="66" spans="1:7" ht="12.75">
      <c r="A66" t="s">
        <v>6</v>
      </c>
      <c r="B66">
        <f>AVERAGE(B56:C64)</f>
        <v>1.2719999999999998</v>
      </c>
      <c r="D66">
        <f>AVERAGE(D56:D64)</f>
        <v>7.632000000000001</v>
      </c>
      <c r="E66">
        <f>AVERAGE(E56:F64)</f>
        <v>0.0022777777777777735</v>
      </c>
      <c r="G66">
        <f>AVERAGE(G56:G64)</f>
        <v>0.01366666666666679</v>
      </c>
    </row>
    <row r="67" spans="1:7" ht="12.75">
      <c r="A67" t="s">
        <v>7</v>
      </c>
      <c r="B67">
        <f>MIN(B56:C64)</f>
        <v>1.265</v>
      </c>
      <c r="D67">
        <f>MIN(D56:D64)</f>
        <v>7.623</v>
      </c>
      <c r="E67">
        <f>MIN(E56:F64)</f>
        <v>0</v>
      </c>
      <c r="G67">
        <f>MIN(G56:G64)</f>
        <v>0.0030000000000001137</v>
      </c>
    </row>
    <row r="68" spans="1:7" ht="12.75">
      <c r="A68" t="s">
        <v>8</v>
      </c>
      <c r="B68">
        <f>MAX(B56:C64)</f>
        <v>1.275</v>
      </c>
      <c r="D68">
        <f>MAX(D56:D64)</f>
        <v>7.638</v>
      </c>
      <c r="E68">
        <f>MAX(E56:F64)</f>
        <v>0.01200000000000001</v>
      </c>
      <c r="G68">
        <f>MAX(G56:G64)</f>
        <v>0.02000000000000135</v>
      </c>
    </row>
    <row r="69" spans="1:7" ht="12.75">
      <c r="A69" t="s">
        <v>9</v>
      </c>
      <c r="B69">
        <f>B68-B67</f>
        <v>0.010000000000000009</v>
      </c>
      <c r="D69">
        <f>D68-D67</f>
        <v>0.01499999999999968</v>
      </c>
      <c r="E69">
        <f>E68-E67</f>
        <v>0.01200000000000001</v>
      </c>
      <c r="G69">
        <f>G68-G67</f>
        <v>0.017000000000001236</v>
      </c>
    </row>
    <row r="71" ht="12.75">
      <c r="E71" t="s">
        <v>26</v>
      </c>
    </row>
    <row r="72" ht="12.75">
      <c r="E72" t="s">
        <v>27</v>
      </c>
    </row>
    <row r="73" spans="1:7" ht="12.75">
      <c r="A73" s="1">
        <v>38197</v>
      </c>
      <c r="B73" t="s">
        <v>0</v>
      </c>
      <c r="C73" t="s">
        <v>1</v>
      </c>
      <c r="D73" t="s">
        <v>11</v>
      </c>
      <c r="E73" t="s">
        <v>5</v>
      </c>
      <c r="G73" t="s">
        <v>13</v>
      </c>
    </row>
    <row r="74" spans="1:7" ht="12.75">
      <c r="A74" t="s">
        <v>2</v>
      </c>
      <c r="B74">
        <v>1.09</v>
      </c>
      <c r="C74">
        <v>1.1</v>
      </c>
      <c r="D74">
        <f>SUM(B74:C76)</f>
        <v>6.574999999999999</v>
      </c>
      <c r="E74">
        <f aca="true" t="shared" si="6" ref="E74:E82">+B74-B56</f>
        <v>-0.18499999999999983</v>
      </c>
      <c r="F74">
        <f aca="true" t="shared" si="7" ref="F74:F82">+C74-C56</f>
        <v>-0.17499999999999982</v>
      </c>
      <c r="G74">
        <f>+D74-D56</f>
        <v>-1.0600000000000005</v>
      </c>
    </row>
    <row r="75" spans="2:9" ht="12.75">
      <c r="B75">
        <v>1.09</v>
      </c>
      <c r="C75">
        <v>1.105</v>
      </c>
      <c r="D75" t="s">
        <v>10</v>
      </c>
      <c r="E75">
        <f t="shared" si="6"/>
        <v>-0.17999999999999994</v>
      </c>
      <c r="F75">
        <f t="shared" si="7"/>
        <v>-0.16999999999999993</v>
      </c>
      <c r="G75" t="s">
        <v>10</v>
      </c>
      <c r="I75" t="s">
        <v>29</v>
      </c>
    </row>
    <row r="76" spans="2:9" ht="12.75">
      <c r="B76">
        <v>1.085</v>
      </c>
      <c r="C76">
        <v>1.105</v>
      </c>
      <c r="D76" t="s">
        <v>10</v>
      </c>
      <c r="E76">
        <f t="shared" si="6"/>
        <v>-0.18500000000000005</v>
      </c>
      <c r="F76">
        <f t="shared" si="7"/>
        <v>-0.16500000000000004</v>
      </c>
      <c r="G76" t="s">
        <v>10</v>
      </c>
      <c r="I76" t="s">
        <v>28</v>
      </c>
    </row>
    <row r="77" spans="2:9" ht="12.75">
      <c r="B77">
        <v>1.085</v>
      </c>
      <c r="C77">
        <v>1.09</v>
      </c>
      <c r="D77">
        <f>SUM(B77:C79)</f>
        <v>6.5600000000000005</v>
      </c>
      <c r="E77">
        <f t="shared" si="6"/>
        <v>-0.18999999999999995</v>
      </c>
      <c r="F77">
        <f t="shared" si="7"/>
        <v>-0.17799999999999994</v>
      </c>
      <c r="G77">
        <f>+D77-D59</f>
        <v>-1.0629999999999997</v>
      </c>
      <c r="I77" t="s">
        <v>30</v>
      </c>
    </row>
    <row r="78" spans="1:9" ht="12.75">
      <c r="A78" t="s">
        <v>4</v>
      </c>
      <c r="B78">
        <v>1.09</v>
      </c>
      <c r="C78">
        <v>1.1</v>
      </c>
      <c r="D78" t="s">
        <v>10</v>
      </c>
      <c r="E78">
        <f t="shared" si="6"/>
        <v>-0.18499999999999983</v>
      </c>
      <c r="F78">
        <f t="shared" si="7"/>
        <v>-0.1649999999999998</v>
      </c>
      <c r="G78" t="s">
        <v>10</v>
      </c>
      <c r="I78" t="s">
        <v>31</v>
      </c>
    </row>
    <row r="79" spans="2:9" ht="12.75">
      <c r="B79">
        <v>1.095</v>
      </c>
      <c r="C79">
        <v>1.1</v>
      </c>
      <c r="D79" t="s">
        <v>10</v>
      </c>
      <c r="E79">
        <f t="shared" si="6"/>
        <v>-0.17999999999999994</v>
      </c>
      <c r="F79">
        <f t="shared" si="7"/>
        <v>-0.1649999999999998</v>
      </c>
      <c r="G79" t="s">
        <v>10</v>
      </c>
      <c r="I79" t="s">
        <v>32</v>
      </c>
    </row>
    <row r="80" spans="2:7" ht="12.75">
      <c r="B80">
        <v>1.09</v>
      </c>
      <c r="C80">
        <v>1.095</v>
      </c>
      <c r="D80">
        <f>SUM(B80:C82)</f>
        <v>6.57</v>
      </c>
      <c r="E80">
        <f t="shared" si="6"/>
        <v>-0.18499999999999983</v>
      </c>
      <c r="F80">
        <f t="shared" si="7"/>
        <v>-0.17999999999999994</v>
      </c>
      <c r="G80">
        <f>+D80-D62</f>
        <v>-1.0679999999999996</v>
      </c>
    </row>
    <row r="81" spans="2:7" ht="12.75">
      <c r="B81">
        <v>1.09</v>
      </c>
      <c r="C81">
        <v>1.095</v>
      </c>
      <c r="D81" t="s">
        <v>10</v>
      </c>
      <c r="E81">
        <f t="shared" si="6"/>
        <v>-0.18499999999999983</v>
      </c>
      <c r="F81">
        <f t="shared" si="7"/>
        <v>-0.17500000000000004</v>
      </c>
      <c r="G81" t="s">
        <v>10</v>
      </c>
    </row>
    <row r="82" spans="1:7" ht="12.75">
      <c r="A82" t="s">
        <v>3</v>
      </c>
      <c r="B82">
        <v>1.1</v>
      </c>
      <c r="C82">
        <v>1.1</v>
      </c>
      <c r="D82" t="s">
        <v>10</v>
      </c>
      <c r="E82">
        <f t="shared" si="6"/>
        <v>-0.16999999999999993</v>
      </c>
      <c r="F82">
        <f t="shared" si="7"/>
        <v>-0.17299999999999982</v>
      </c>
      <c r="G82" t="s">
        <v>10</v>
      </c>
    </row>
    <row r="84" spans="1:7" ht="12.75">
      <c r="A84" t="s">
        <v>6</v>
      </c>
      <c r="B84">
        <f>AVERAGE(B74:C82)</f>
        <v>1.0947222222222224</v>
      </c>
      <c r="D84">
        <f>AVERAGE(D74:D82)</f>
        <v>6.5683333333333325</v>
      </c>
      <c r="E84">
        <f>AVERAGE(E74:F82)</f>
        <v>-0.17727777777777767</v>
      </c>
      <c r="G84">
        <f>AVERAGE(G74:G82)</f>
        <v>-1.0636666666666665</v>
      </c>
    </row>
    <row r="85" spans="1:7" ht="12.75">
      <c r="A85" t="s">
        <v>7</v>
      </c>
      <c r="B85">
        <f>MIN(B74:C82)</f>
        <v>1.085</v>
      </c>
      <c r="D85">
        <f>MIN(D74:D82)</f>
        <v>6.5600000000000005</v>
      </c>
      <c r="E85">
        <f>MIN(E74:F82)</f>
        <v>-0.18999999999999995</v>
      </c>
      <c r="G85">
        <f>MIN(G74:G82)</f>
        <v>-1.0679999999999996</v>
      </c>
    </row>
    <row r="86" spans="1:7" ht="12.75">
      <c r="A86" t="s">
        <v>8</v>
      </c>
      <c r="B86">
        <f>MAX(B74:C82)</f>
        <v>1.105</v>
      </c>
      <c r="D86">
        <f>MAX(D74:D82)</f>
        <v>6.574999999999999</v>
      </c>
      <c r="E86">
        <f>MAX(E74:F82)</f>
        <v>-0.1649999999999998</v>
      </c>
      <c r="G86">
        <f>MAX(G74:G82)</f>
        <v>-1.0600000000000005</v>
      </c>
    </row>
    <row r="87" spans="1:7" ht="12.75">
      <c r="A87" t="s">
        <v>9</v>
      </c>
      <c r="B87">
        <f>B86-B85</f>
        <v>0.020000000000000018</v>
      </c>
      <c r="D87">
        <f>D86-D85</f>
        <v>0.014999999999998792</v>
      </c>
      <c r="E87">
        <f>E86-E85</f>
        <v>0.025000000000000133</v>
      </c>
      <c r="G87">
        <f>G86-G85</f>
        <v>0.007999999999999119</v>
      </c>
    </row>
    <row r="89" ht="12.75">
      <c r="E89" t="s">
        <v>33</v>
      </c>
    </row>
    <row r="90" ht="12.75">
      <c r="E90" t="s">
        <v>34</v>
      </c>
    </row>
    <row r="91" spans="1:7" ht="12.75">
      <c r="A91" s="1">
        <v>38198</v>
      </c>
      <c r="B91" t="s">
        <v>0</v>
      </c>
      <c r="C91" t="s">
        <v>1</v>
      </c>
      <c r="D91" t="s">
        <v>11</v>
      </c>
      <c r="E91" t="s">
        <v>5</v>
      </c>
      <c r="G91" t="s">
        <v>13</v>
      </c>
    </row>
    <row r="92" spans="1:7" ht="12.75">
      <c r="A92" t="s">
        <v>2</v>
      </c>
      <c r="B92">
        <v>1.09</v>
      </c>
      <c r="C92">
        <v>1.1</v>
      </c>
      <c r="D92">
        <f>SUM(B92:C94)</f>
        <v>6.574999999999999</v>
      </c>
      <c r="E92">
        <f aca="true" t="shared" si="8" ref="E92:E100">+B92-B74</f>
        <v>0</v>
      </c>
      <c r="F92">
        <f aca="true" t="shared" si="9" ref="F92:F100">+C92-C74</f>
        <v>0</v>
      </c>
      <c r="G92">
        <f>+D92-D74</f>
        <v>0</v>
      </c>
    </row>
    <row r="93" spans="2:7" ht="12.75">
      <c r="B93">
        <v>1.09</v>
      </c>
      <c r="C93">
        <v>1.105</v>
      </c>
      <c r="D93" t="s">
        <v>10</v>
      </c>
      <c r="E93">
        <f t="shared" si="8"/>
        <v>0</v>
      </c>
      <c r="F93">
        <f t="shared" si="9"/>
        <v>0</v>
      </c>
      <c r="G93" t="s">
        <v>10</v>
      </c>
    </row>
    <row r="94" spans="2:7" ht="12.75">
      <c r="B94">
        <v>1.085</v>
      </c>
      <c r="C94">
        <v>1.105</v>
      </c>
      <c r="D94" t="s">
        <v>10</v>
      </c>
      <c r="E94">
        <f t="shared" si="8"/>
        <v>0</v>
      </c>
      <c r="F94">
        <f t="shared" si="9"/>
        <v>0</v>
      </c>
      <c r="G94" t="s">
        <v>10</v>
      </c>
    </row>
    <row r="95" spans="2:7" ht="12.75">
      <c r="B95">
        <v>1.085</v>
      </c>
      <c r="C95">
        <v>1.09</v>
      </c>
      <c r="D95">
        <f>SUM(B95:C97)</f>
        <v>6.5600000000000005</v>
      </c>
      <c r="E95">
        <f t="shared" si="8"/>
        <v>0</v>
      </c>
      <c r="F95">
        <f t="shared" si="9"/>
        <v>0</v>
      </c>
      <c r="G95">
        <f>+D95-D77</f>
        <v>0</v>
      </c>
    </row>
    <row r="96" spans="1:7" ht="12.75">
      <c r="A96" t="s">
        <v>4</v>
      </c>
      <c r="B96">
        <v>1.09</v>
      </c>
      <c r="C96">
        <v>1.1</v>
      </c>
      <c r="D96" t="s">
        <v>10</v>
      </c>
      <c r="E96">
        <f t="shared" si="8"/>
        <v>0</v>
      </c>
      <c r="F96">
        <f t="shared" si="9"/>
        <v>0</v>
      </c>
      <c r="G96" t="s">
        <v>10</v>
      </c>
    </row>
    <row r="97" spans="2:7" ht="12.75">
      <c r="B97">
        <v>1.095</v>
      </c>
      <c r="C97">
        <v>1.1</v>
      </c>
      <c r="D97" t="s">
        <v>10</v>
      </c>
      <c r="E97">
        <f t="shared" si="8"/>
        <v>0</v>
      </c>
      <c r="F97">
        <f t="shared" si="9"/>
        <v>0</v>
      </c>
      <c r="G97" t="s">
        <v>10</v>
      </c>
    </row>
    <row r="98" spans="2:7" ht="12.75">
      <c r="B98">
        <v>1.09</v>
      </c>
      <c r="C98">
        <v>1.095</v>
      </c>
      <c r="D98">
        <f>SUM(B98:C100)</f>
        <v>6.57</v>
      </c>
      <c r="E98">
        <f t="shared" si="8"/>
        <v>0</v>
      </c>
      <c r="F98">
        <f t="shared" si="9"/>
        <v>0</v>
      </c>
      <c r="G98">
        <f>+D98-D80</f>
        <v>0</v>
      </c>
    </row>
    <row r="99" spans="2:7" ht="12.75">
      <c r="B99">
        <v>1.09</v>
      </c>
      <c r="C99">
        <v>1.095</v>
      </c>
      <c r="D99" t="s">
        <v>10</v>
      </c>
      <c r="E99">
        <f t="shared" si="8"/>
        <v>0</v>
      </c>
      <c r="F99">
        <f t="shared" si="9"/>
        <v>0</v>
      </c>
      <c r="G99" t="s">
        <v>10</v>
      </c>
    </row>
    <row r="100" spans="1:7" ht="12.75">
      <c r="A100" t="s">
        <v>3</v>
      </c>
      <c r="B100">
        <v>1.1</v>
      </c>
      <c r="C100">
        <v>1.1</v>
      </c>
      <c r="D100" t="s">
        <v>10</v>
      </c>
      <c r="E100">
        <f t="shared" si="8"/>
        <v>0</v>
      </c>
      <c r="F100">
        <f t="shared" si="9"/>
        <v>0</v>
      </c>
      <c r="G100" t="s">
        <v>10</v>
      </c>
    </row>
    <row r="102" spans="1:7" ht="12.75">
      <c r="A102" t="s">
        <v>6</v>
      </c>
      <c r="B102">
        <f>AVERAGE(B92:C100)</f>
        <v>1.0947222222222224</v>
      </c>
      <c r="D102">
        <f>AVERAGE(D92:D100)</f>
        <v>6.5683333333333325</v>
      </c>
      <c r="E102">
        <f>AVERAGE(E92:F100)</f>
        <v>0</v>
      </c>
      <c r="G102">
        <f>AVERAGE(G92:G100)</f>
        <v>0</v>
      </c>
    </row>
    <row r="103" spans="1:7" ht="12.75">
      <c r="A103" t="s">
        <v>7</v>
      </c>
      <c r="B103">
        <f>MIN(B92:C100)</f>
        <v>1.085</v>
      </c>
      <c r="D103">
        <f>MIN(D92:D100)</f>
        <v>6.5600000000000005</v>
      </c>
      <c r="E103">
        <f>MIN(E92:F100)</f>
        <v>0</v>
      </c>
      <c r="G103">
        <f>MIN(G92:G100)</f>
        <v>0</v>
      </c>
    </row>
    <row r="104" spans="1:7" ht="12.75">
      <c r="A104" t="s">
        <v>8</v>
      </c>
      <c r="B104">
        <f>MAX(B92:C100)</f>
        <v>1.105</v>
      </c>
      <c r="D104">
        <f>MAX(D92:D100)</f>
        <v>6.574999999999999</v>
      </c>
      <c r="E104">
        <f>MAX(E92:F100)</f>
        <v>0</v>
      </c>
      <c r="G104">
        <f>MAX(G92:G100)</f>
        <v>0</v>
      </c>
    </row>
    <row r="105" spans="1:7" ht="12.75">
      <c r="A105" t="s">
        <v>9</v>
      </c>
      <c r="B105">
        <f>B104-B103</f>
        <v>0.020000000000000018</v>
      </c>
      <c r="D105">
        <f>D104-D103</f>
        <v>0.014999999999998792</v>
      </c>
      <c r="E105">
        <f>E104-E103</f>
        <v>0</v>
      </c>
      <c r="G105">
        <f>G104-G103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49" sqref="B49"/>
    </sheetView>
  </sheetViews>
  <sheetFormatPr defaultColWidth="9.140625" defaultRowHeight="12.75"/>
  <cols>
    <col min="1" max="1" width="14.7109375" style="0" bestFit="1" customWidth="1"/>
  </cols>
  <sheetData>
    <row r="1" spans="1:4" ht="12.75">
      <c r="A1" s="1">
        <v>38195</v>
      </c>
      <c r="B1" t="s">
        <v>1</v>
      </c>
      <c r="C1" t="s">
        <v>0</v>
      </c>
      <c r="D1" t="s">
        <v>11</v>
      </c>
    </row>
    <row r="2" spans="1:4" ht="12.75">
      <c r="A2" t="s">
        <v>22</v>
      </c>
      <c r="B2" s="2">
        <v>1.23</v>
      </c>
      <c r="C2" s="2">
        <v>1.235</v>
      </c>
      <c r="D2" s="2">
        <f>SUM(B2:C4)</f>
        <v>7.375000000000001</v>
      </c>
    </row>
    <row r="3" spans="1:6" ht="12.75">
      <c r="A3" t="s">
        <v>16</v>
      </c>
      <c r="B3" s="2">
        <v>1.22</v>
      </c>
      <c r="C3" s="2">
        <v>1.225</v>
      </c>
      <c r="D3" s="2" t="s">
        <v>10</v>
      </c>
      <c r="F3" s="2" t="s">
        <v>10</v>
      </c>
    </row>
    <row r="4" spans="1:4" ht="12.75">
      <c r="A4" t="s">
        <v>17</v>
      </c>
      <c r="B4" s="2">
        <v>1.23</v>
      </c>
      <c r="C4" s="2">
        <v>1.235</v>
      </c>
      <c r="D4" s="2" t="s">
        <v>10</v>
      </c>
    </row>
    <row r="5" spans="1:4" ht="12.75">
      <c r="A5" t="s">
        <v>23</v>
      </c>
      <c r="B5" s="2">
        <v>1.225</v>
      </c>
      <c r="C5" s="2">
        <v>1.23</v>
      </c>
      <c r="D5" s="2">
        <f>SUM(B5:C7)</f>
        <v>7.35</v>
      </c>
    </row>
    <row r="6" spans="1:4" ht="12.75">
      <c r="A6" t="s">
        <v>18</v>
      </c>
      <c r="B6" s="2">
        <v>1.225</v>
      </c>
      <c r="C6" s="2">
        <v>1.215</v>
      </c>
      <c r="D6" s="2" t="s">
        <v>10</v>
      </c>
    </row>
    <row r="7" spans="1:4" ht="12.75">
      <c r="A7" t="s">
        <v>19</v>
      </c>
      <c r="B7" s="2">
        <v>1.23</v>
      </c>
      <c r="C7" s="2">
        <v>1.225</v>
      </c>
      <c r="D7" s="2" t="s">
        <v>10</v>
      </c>
    </row>
    <row r="8" spans="1:4" ht="12.75">
      <c r="A8" t="s">
        <v>24</v>
      </c>
      <c r="B8" s="2">
        <v>1.255</v>
      </c>
      <c r="C8" s="2">
        <v>1.24</v>
      </c>
      <c r="D8" s="2">
        <f>SUM(B8:C10)</f>
        <v>7.465000000000001</v>
      </c>
    </row>
    <row r="9" spans="1:4" ht="12.75">
      <c r="A9" t="s">
        <v>20</v>
      </c>
      <c r="B9" s="2">
        <v>1.25</v>
      </c>
      <c r="C9" s="2">
        <v>1.25</v>
      </c>
      <c r="D9" s="2" t="s">
        <v>10</v>
      </c>
    </row>
    <row r="10" spans="1:4" ht="12.75">
      <c r="A10" t="s">
        <v>21</v>
      </c>
      <c r="B10" s="2">
        <v>1.235</v>
      </c>
      <c r="C10" s="2">
        <v>1.235</v>
      </c>
      <c r="D10" s="2" t="s">
        <v>10</v>
      </c>
    </row>
    <row r="11" spans="2:4" ht="12.75">
      <c r="B11" s="2"/>
      <c r="C11" s="2"/>
      <c r="D11" s="2"/>
    </row>
    <row r="12" spans="1:4" ht="12.75">
      <c r="A12" t="s">
        <v>6</v>
      </c>
      <c r="B12" s="2">
        <f>AVERAGE(B2:C7)</f>
        <v>1.2270833333333335</v>
      </c>
      <c r="C12" s="2"/>
      <c r="D12" s="2">
        <f>AVERAGE(D2:D7)</f>
        <v>7.362500000000001</v>
      </c>
    </row>
    <row r="13" spans="1:4" ht="12.75">
      <c r="A13" t="s">
        <v>7</v>
      </c>
      <c r="B13" s="2">
        <f>MIN(B2:C7)</f>
        <v>1.215</v>
      </c>
      <c r="C13" s="2"/>
      <c r="D13" s="2">
        <f>MIN(D2:D7)</f>
        <v>7.35</v>
      </c>
    </row>
    <row r="14" spans="1:4" ht="12.75">
      <c r="A14" t="s">
        <v>8</v>
      </c>
      <c r="B14" s="2">
        <f>MAX(B2:C7)</f>
        <v>1.235</v>
      </c>
      <c r="C14" s="2"/>
      <c r="D14" s="2">
        <f>MAX(D2:D7)</f>
        <v>7.375000000000001</v>
      </c>
    </row>
    <row r="15" spans="1:4" ht="12.75">
      <c r="A15" t="s">
        <v>9</v>
      </c>
      <c r="B15" s="2">
        <f>B14-B13</f>
        <v>0.020000000000000018</v>
      </c>
      <c r="C15" s="2"/>
      <c r="D15" s="2">
        <f>D14-D13</f>
        <v>0.025000000000001243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Raytheon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</dc:creator>
  <cp:keywords/>
  <dc:description/>
  <cp:lastModifiedBy>SAS</cp:lastModifiedBy>
  <dcterms:created xsi:type="dcterms:W3CDTF">2004-07-27T16:13:37Z</dcterms:created>
  <dcterms:modified xsi:type="dcterms:W3CDTF">2004-08-01T20:14:22Z</dcterms:modified>
  <cp:category/>
  <cp:version/>
  <cp:contentType/>
  <cp:contentStatus/>
</cp:coreProperties>
</file>